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610" windowHeight="9795"/>
  </bookViews>
  <sheets>
    <sheet name="Sheet1 " sheetId="4" r:id="rId1"/>
    <sheet name="Sheet2" sheetId="2" r:id="rId2"/>
    <sheet name="Sheet3" sheetId="3" r:id="rId3"/>
  </sheets>
  <definedNames>
    <definedName name="_xlnm._FilterDatabase" localSheetId="0" hidden="1">'Sheet1 '!$D$17:$T$22</definedName>
    <definedName name="_xlnm.Print_Titles" localSheetId="0">'Sheet1 '!$1:$2</definedName>
  </definedNames>
  <calcPr calcId="125725"/>
</workbook>
</file>

<file path=xl/calcChain.xml><?xml version="1.0" encoding="utf-8"?>
<calcChain xmlns="http://schemas.openxmlformats.org/spreadsheetml/2006/main">
  <c r="O25" i="4"/>
  <c r="M25"/>
  <c r="K25"/>
  <c r="O24"/>
  <c r="M24"/>
  <c r="K24"/>
  <c r="O23"/>
  <c r="M23"/>
  <c r="K23"/>
  <c r="O21"/>
  <c r="M21"/>
  <c r="K21"/>
  <c r="O20"/>
  <c r="M20"/>
  <c r="K20"/>
  <c r="M22"/>
  <c r="K22"/>
  <c r="O19"/>
  <c r="M19"/>
  <c r="K19"/>
  <c r="O18"/>
  <c r="M18"/>
  <c r="K18"/>
  <c r="O17"/>
  <c r="M17"/>
  <c r="K17"/>
  <c r="O15"/>
  <c r="M15"/>
  <c r="K15"/>
  <c r="O14"/>
  <c r="M14"/>
  <c r="K14"/>
  <c r="O16"/>
  <c r="M16"/>
  <c r="K16"/>
  <c r="O13"/>
  <c r="M13"/>
  <c r="K13"/>
  <c r="O11"/>
  <c r="M11"/>
  <c r="K11"/>
  <c r="O12"/>
  <c r="M12"/>
  <c r="K12"/>
  <c r="O5"/>
  <c r="M5"/>
  <c r="K5"/>
  <c r="O9"/>
  <c r="M9"/>
  <c r="K9"/>
  <c r="O3"/>
  <c r="M3"/>
  <c r="K3"/>
  <c r="O10"/>
  <c r="M10"/>
  <c r="K10"/>
  <c r="O8"/>
  <c r="M8"/>
  <c r="K8"/>
  <c r="O4"/>
  <c r="M4"/>
  <c r="K4"/>
  <c r="O6"/>
  <c r="M6"/>
  <c r="K6"/>
  <c r="O7"/>
  <c r="M7"/>
  <c r="K7"/>
  <c r="P7" l="1"/>
  <c r="P4"/>
  <c r="P10"/>
  <c r="P9"/>
  <c r="P12"/>
  <c r="P13"/>
  <c r="P14"/>
  <c r="P23"/>
  <c r="P25"/>
  <c r="P17"/>
  <c r="P19"/>
  <c r="P20"/>
  <c r="P6"/>
  <c r="P8"/>
  <c r="P3"/>
  <c r="P5"/>
  <c r="P11"/>
  <c r="P16"/>
  <c r="P15"/>
  <c r="P18"/>
  <c r="P22"/>
  <c r="P21"/>
  <c r="P24"/>
</calcChain>
</file>

<file path=xl/sharedStrings.xml><?xml version="1.0" encoding="utf-8"?>
<sst xmlns="http://schemas.openxmlformats.org/spreadsheetml/2006/main" count="112" uniqueCount="61">
  <si>
    <t>女</t>
  </si>
  <si>
    <t>男</t>
  </si>
  <si>
    <t>性别</t>
    <phoneticPr fontId="2" type="noConversion"/>
  </si>
  <si>
    <t>出生年月</t>
    <phoneticPr fontId="2" type="noConversion"/>
  </si>
  <si>
    <t>文化程度</t>
    <phoneticPr fontId="2" type="noConversion"/>
  </si>
  <si>
    <t>毕业时间</t>
    <phoneticPr fontId="2" type="noConversion"/>
  </si>
  <si>
    <t>职 称</t>
    <phoneticPr fontId="2" type="noConversion"/>
  </si>
  <si>
    <t>笔试成绩</t>
    <phoneticPr fontId="2" type="noConversion"/>
  </si>
  <si>
    <t>白丹</t>
  </si>
  <si>
    <t>王雪莲</t>
  </si>
  <si>
    <t>罗娟</t>
  </si>
  <si>
    <t>叶馨</t>
  </si>
  <si>
    <t>王癸云</t>
  </si>
  <si>
    <t>张兴怡</t>
  </si>
  <si>
    <t>梁梅</t>
  </si>
  <si>
    <t>刘君茹</t>
  </si>
  <si>
    <t>李芳怡</t>
  </si>
  <si>
    <t>吴瑾洁</t>
  </si>
  <si>
    <t>张世曦</t>
  </si>
  <si>
    <t>王怡</t>
  </si>
  <si>
    <t>许文裕</t>
  </si>
  <si>
    <t>任婷</t>
  </si>
  <si>
    <t>专科/本科</t>
  </si>
  <si>
    <t>专科</t>
  </si>
  <si>
    <t>护师</t>
  </si>
  <si>
    <t>护士</t>
  </si>
  <si>
    <t>招聘岗位</t>
    <phoneticPr fontId="2" type="noConversion"/>
  </si>
  <si>
    <t>招聘人数</t>
    <phoneticPr fontId="1" type="noConversion"/>
  </si>
  <si>
    <t>技能成绩</t>
    <phoneticPr fontId="1" type="noConversion"/>
  </si>
  <si>
    <t>排名</t>
    <phoneticPr fontId="1" type="noConversion"/>
  </si>
  <si>
    <t>招聘单位</t>
    <phoneticPr fontId="2" type="noConversion"/>
  </si>
  <si>
    <t>黄意童</t>
  </si>
  <si>
    <t>李莲</t>
  </si>
  <si>
    <t>甘雪晴</t>
  </si>
  <si>
    <t>潘家辉</t>
  </si>
  <si>
    <t>张清波</t>
  </si>
  <si>
    <t>余科佑</t>
  </si>
  <si>
    <t>本科</t>
  </si>
  <si>
    <t>泌尿外科医师</t>
    <phoneticPr fontId="1" type="noConversion"/>
  </si>
  <si>
    <t>李昌生</t>
  </si>
  <si>
    <t>在职本科</t>
  </si>
  <si>
    <t>副主任医师</t>
  </si>
  <si>
    <t>本科（学士）</t>
  </si>
  <si>
    <t>中药库管员</t>
    <phoneticPr fontId="1" type="noConversion"/>
  </si>
  <si>
    <t>刘维</t>
  </si>
  <si>
    <t>研究生（硕士）</t>
  </si>
  <si>
    <t>执业中药师</t>
  </si>
  <si>
    <t>财务管理员</t>
    <phoneticPr fontId="1" type="noConversion"/>
  </si>
  <si>
    <t>陈自英</t>
  </si>
  <si>
    <t>应聘人员 姓名</t>
    <phoneticPr fontId="2" type="noConversion"/>
  </si>
  <si>
    <t>面试成绩</t>
    <phoneticPr fontId="1" type="noConversion"/>
  </si>
  <si>
    <t>折合30%</t>
    <phoneticPr fontId="1" type="noConversion"/>
  </si>
  <si>
    <t>折合40%</t>
    <phoneticPr fontId="1" type="noConversion"/>
  </si>
  <si>
    <t>护士岗位</t>
    <phoneticPr fontId="1" type="noConversion"/>
  </si>
  <si>
    <t>会计师</t>
    <phoneticPr fontId="1" type="noConversion"/>
  </si>
  <si>
    <t>折合汇总成绩</t>
    <phoneticPr fontId="1" type="noConversion"/>
  </si>
  <si>
    <t>内江市中医医院</t>
  </si>
  <si>
    <t>内江市中医医院</t>
    <phoneticPr fontId="1" type="noConversion"/>
  </si>
  <si>
    <t>康复治疗师</t>
    <phoneticPr fontId="1" type="noConversion"/>
  </si>
  <si>
    <t>弃权</t>
    <phoneticPr fontId="1" type="noConversion"/>
  </si>
  <si>
    <t>内江市中医医院公开招聘专业技术人员总成绩排名公示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</si>
</sst>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_);[Red]\(0.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  <scheme val="minor"/>
    </font>
    <font>
      <sz val="10"/>
      <name val="宋体"/>
      <charset val="134"/>
    </font>
    <font>
      <sz val="11"/>
      <color indexed="17"/>
      <name val="宋体"/>
      <charset val="134"/>
    </font>
    <font>
      <sz val="11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177" fontId="8" fillId="2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2" borderId="2" xfId="3" applyNumberFormat="1" applyFont="1" applyFill="1" applyBorder="1" applyAlignment="1">
      <alignment horizontal="center" wrapText="1"/>
    </xf>
    <xf numFmtId="0" fontId="8" fillId="2" borderId="2" xfId="3" applyFont="1" applyFill="1" applyBorder="1" applyAlignment="1">
      <alignment horizontal="center" wrapText="1"/>
    </xf>
    <xf numFmtId="0" fontId="8" fillId="0" borderId="2" xfId="22" applyFont="1" applyFill="1" applyBorder="1" applyAlignment="1">
      <alignment horizontal="center" wrapText="1" shrinkToFit="1"/>
    </xf>
    <xf numFmtId="178" fontId="0" fillId="0" borderId="0" xfId="0" applyNumberFormat="1">
      <alignment vertical="center"/>
    </xf>
    <xf numFmtId="178" fontId="3" fillId="0" borderId="2" xfId="0" applyNumberFormat="1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wrapText="1"/>
    </xf>
    <xf numFmtId="0" fontId="4" fillId="2" borderId="2" xfId="4" applyNumberFormat="1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177" fontId="4" fillId="2" borderId="2" xfId="4" applyNumberFormat="1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wrapText="1"/>
    </xf>
    <xf numFmtId="177" fontId="4" fillId="0" borderId="2" xfId="4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4" fillId="0" borderId="2" xfId="22" applyFont="1" applyFill="1" applyBorder="1" applyAlignment="1">
      <alignment horizontal="center" wrapText="1" shrinkToFit="1"/>
    </xf>
    <xf numFmtId="177" fontId="4" fillId="2" borderId="2" xfId="3" applyNumberFormat="1" applyFont="1" applyFill="1" applyBorder="1" applyAlignment="1">
      <alignment horizontal="center" wrapText="1"/>
    </xf>
    <xf numFmtId="177" fontId="8" fillId="0" borderId="2" xfId="3" applyNumberFormat="1" applyFont="1" applyFill="1" applyBorder="1" applyAlignment="1">
      <alignment horizontal="center" wrapText="1"/>
    </xf>
    <xf numFmtId="177" fontId="4" fillId="0" borderId="2" xfId="3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</cellXfs>
  <cellStyles count="57">
    <cellStyle name="常规" xfId="0" builtinId="0"/>
    <cellStyle name="常规 10" xfId="48"/>
    <cellStyle name="常规 11" xfId="49"/>
    <cellStyle name="常规 2" xfId="3"/>
    <cellStyle name="常规 2 2" xfId="4"/>
    <cellStyle name="常规 2 2 2" xfId="6"/>
    <cellStyle name="常规 2 2 2 2" xfId="7"/>
    <cellStyle name="常规 2 2 2 2 2" xfId="8"/>
    <cellStyle name="常规 2 2 2 2 2 2" xfId="29"/>
    <cellStyle name="常规 2 2 2 2 3" xfId="28"/>
    <cellStyle name="常规 2 2 2 3" xfId="9"/>
    <cellStyle name="常规 2 2 2 3 2" xfId="30"/>
    <cellStyle name="常规 2 2 2 4" xfId="27"/>
    <cellStyle name="常规 2 2 3" xfId="10"/>
    <cellStyle name="常规 2 2 3 2" xfId="11"/>
    <cellStyle name="常规 2 2 3 2 2" xfId="32"/>
    <cellStyle name="常规 2 2 3 3" xfId="31"/>
    <cellStyle name="常规 2 2 4" xfId="12"/>
    <cellStyle name="常规 2 2 4 2" xfId="33"/>
    <cellStyle name="常规 2 2 5" xfId="5"/>
    <cellStyle name="常规 2 3" xfId="13"/>
    <cellStyle name="常规 2 3 2" xfId="14"/>
    <cellStyle name="常规 2 3 2 2" xfId="15"/>
    <cellStyle name="常规 2 3 2 2 2" xfId="36"/>
    <cellStyle name="常规 2 3 2 3" xfId="35"/>
    <cellStyle name="常规 2 3 3" xfId="16"/>
    <cellStyle name="常规 2 3 3 2" xfId="37"/>
    <cellStyle name="常规 2 3 4" xfId="34"/>
    <cellStyle name="常规 2 4" xfId="17"/>
    <cellStyle name="常规 2 4 2" xfId="18"/>
    <cellStyle name="常规 2 4 2 2" xfId="39"/>
    <cellStyle name="常规 2 4 3" xfId="38"/>
    <cellStyle name="常规 2 5" xfId="19"/>
    <cellStyle name="常规 2 5 2" xfId="40"/>
    <cellStyle name="常规 2 6" xfId="20"/>
    <cellStyle name="常规 2 6 2" xfId="41"/>
    <cellStyle name="常规 2 7" xfId="50"/>
    <cellStyle name="常规 3" xfId="1"/>
    <cellStyle name="常规 3 2" xfId="22"/>
    <cellStyle name="常规 3 2 2" xfId="23"/>
    <cellStyle name="常规 3 2 2 2" xfId="43"/>
    <cellStyle name="常规 3 2 3" xfId="42"/>
    <cellStyle name="常规 3 3" xfId="24"/>
    <cellStyle name="常规 3 3 2" xfId="44"/>
    <cellStyle name="常规 3 4" xfId="21"/>
    <cellStyle name="常规 4" xfId="2"/>
    <cellStyle name="常规 4 2" xfId="25"/>
    <cellStyle name="常规 4 2 2" xfId="46"/>
    <cellStyle name="常规 4 3" xfId="45"/>
    <cellStyle name="常规 5" xfId="26"/>
    <cellStyle name="常规 5 2" xfId="47"/>
    <cellStyle name="常规 6" xfId="51"/>
    <cellStyle name="常规 7" xfId="52"/>
    <cellStyle name="常规 8" xfId="53"/>
    <cellStyle name="常规 9" xfId="54"/>
    <cellStyle name="好 2" xfId="55"/>
    <cellStyle name="好 3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pane ySplit="2" topLeftCell="A3" activePane="bottomLeft" state="frozen"/>
      <selection activeCell="A2" sqref="A2"/>
      <selection pane="bottomLeft" activeCell="K29" sqref="K29"/>
    </sheetView>
  </sheetViews>
  <sheetFormatPr defaultRowHeight="13.5"/>
  <cols>
    <col min="1" max="1" width="16.625" customWidth="1"/>
    <col min="2" max="2" width="11.75" customWidth="1"/>
    <col min="3" max="3" width="8" customWidth="1"/>
    <col min="4" max="4" width="8.25" style="23" customWidth="1"/>
    <col min="5" max="5" width="4.625" customWidth="1"/>
    <col min="6" max="6" width="8.375" customWidth="1"/>
    <col min="7" max="8" width="8.625" customWidth="1"/>
    <col min="9" max="9" width="10.75" style="3" customWidth="1"/>
    <col min="10" max="10" width="8" style="12" customWidth="1"/>
    <col min="11" max="11" width="6.25" style="12" customWidth="1"/>
    <col min="12" max="12" width="8" style="12" customWidth="1"/>
    <col min="13" max="13" width="5.75" style="12" customWidth="1"/>
    <col min="14" max="14" width="7.875" style="12" customWidth="1"/>
    <col min="15" max="15" width="5.875" style="12" customWidth="1"/>
    <col min="16" max="16" width="8.5" style="12" customWidth="1"/>
    <col min="17" max="17" width="7.5" style="5" customWidth="1"/>
  </cols>
  <sheetData>
    <row r="1" spans="1:17" ht="52.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6" customHeight="1">
      <c r="A2" s="1" t="s">
        <v>30</v>
      </c>
      <c r="B2" s="1" t="s">
        <v>26</v>
      </c>
      <c r="C2" s="1" t="s">
        <v>27</v>
      </c>
      <c r="D2" s="21" t="s">
        <v>49</v>
      </c>
      <c r="E2" s="1" t="s">
        <v>2</v>
      </c>
      <c r="F2" s="1" t="s">
        <v>3</v>
      </c>
      <c r="G2" s="1" t="s">
        <v>4</v>
      </c>
      <c r="H2" s="2" t="s">
        <v>5</v>
      </c>
      <c r="I2" s="6" t="s">
        <v>6</v>
      </c>
      <c r="J2" s="13" t="s">
        <v>7</v>
      </c>
      <c r="K2" s="13" t="s">
        <v>51</v>
      </c>
      <c r="L2" s="13" t="s">
        <v>28</v>
      </c>
      <c r="M2" s="13" t="s">
        <v>51</v>
      </c>
      <c r="N2" s="13" t="s">
        <v>50</v>
      </c>
      <c r="O2" s="13" t="s">
        <v>52</v>
      </c>
      <c r="P2" s="13" t="s">
        <v>55</v>
      </c>
      <c r="Q2" s="6" t="s">
        <v>29</v>
      </c>
    </row>
    <row r="3" spans="1:17" s="24" customFormat="1" ht="33.75" customHeight="1">
      <c r="A3" s="33" t="s">
        <v>57</v>
      </c>
      <c r="B3" s="32" t="s">
        <v>53</v>
      </c>
      <c r="C3" s="32">
        <v>7</v>
      </c>
      <c r="D3" s="22" t="s">
        <v>18</v>
      </c>
      <c r="E3" s="22" t="s">
        <v>0</v>
      </c>
      <c r="F3" s="26">
        <v>1997.11</v>
      </c>
      <c r="G3" s="22" t="s">
        <v>23</v>
      </c>
      <c r="H3" s="26">
        <v>2018.06</v>
      </c>
      <c r="I3" s="27" t="s">
        <v>25</v>
      </c>
      <c r="J3" s="22">
        <v>71.5</v>
      </c>
      <c r="K3" s="30">
        <f t="shared" ref="K3:K16" si="0">J3*0.3</f>
        <v>21.45</v>
      </c>
      <c r="L3" s="22">
        <v>97.9</v>
      </c>
      <c r="M3" s="22">
        <f t="shared" ref="M3:M16" si="1">L3*0.3</f>
        <v>29.37</v>
      </c>
      <c r="N3" s="22">
        <v>90.8</v>
      </c>
      <c r="O3" s="22">
        <f t="shared" ref="O3:O16" si="2">N3*0.4</f>
        <v>36.32</v>
      </c>
      <c r="P3" s="30">
        <f t="shared" ref="P3:P16" si="3">K3+M3+O3</f>
        <v>87.14</v>
      </c>
      <c r="Q3" s="22">
        <v>1</v>
      </c>
    </row>
    <row r="4" spans="1:17" s="24" customFormat="1" ht="33.75" customHeight="1">
      <c r="A4" s="33"/>
      <c r="B4" s="32"/>
      <c r="C4" s="32"/>
      <c r="D4" s="22" t="s">
        <v>21</v>
      </c>
      <c r="E4" s="22" t="s">
        <v>0</v>
      </c>
      <c r="F4" s="28">
        <v>1993.11</v>
      </c>
      <c r="G4" s="22" t="s">
        <v>23</v>
      </c>
      <c r="H4" s="26">
        <v>2015.07</v>
      </c>
      <c r="I4" s="27" t="s">
        <v>25</v>
      </c>
      <c r="J4" s="22">
        <v>76</v>
      </c>
      <c r="K4" s="30">
        <f t="shared" si="0"/>
        <v>22.8</v>
      </c>
      <c r="L4" s="22">
        <v>97.4</v>
      </c>
      <c r="M4" s="22">
        <f t="shared" si="1"/>
        <v>29.22</v>
      </c>
      <c r="N4" s="22">
        <v>87.6</v>
      </c>
      <c r="O4" s="22">
        <f t="shared" si="2"/>
        <v>35.04</v>
      </c>
      <c r="P4" s="30">
        <f t="shared" si="3"/>
        <v>87.06</v>
      </c>
      <c r="Q4" s="22">
        <v>2</v>
      </c>
    </row>
    <row r="5" spans="1:17" s="24" customFormat="1" ht="33.75" customHeight="1">
      <c r="A5" s="33"/>
      <c r="B5" s="32"/>
      <c r="C5" s="32"/>
      <c r="D5" s="22" t="s">
        <v>8</v>
      </c>
      <c r="E5" s="22" t="s">
        <v>0</v>
      </c>
      <c r="F5" s="28">
        <v>1988.1</v>
      </c>
      <c r="G5" s="22" t="s">
        <v>22</v>
      </c>
      <c r="H5" s="26">
        <v>2009.06</v>
      </c>
      <c r="I5" s="27" t="s">
        <v>24</v>
      </c>
      <c r="J5" s="22">
        <v>71</v>
      </c>
      <c r="K5" s="30">
        <f t="shared" si="0"/>
        <v>21.3</v>
      </c>
      <c r="L5" s="22">
        <v>97.5</v>
      </c>
      <c r="M5" s="22">
        <f t="shared" si="1"/>
        <v>29.25</v>
      </c>
      <c r="N5" s="22">
        <v>89.8</v>
      </c>
      <c r="O5" s="22">
        <f t="shared" si="2"/>
        <v>35.92</v>
      </c>
      <c r="P5" s="30">
        <f t="shared" si="3"/>
        <v>86.47</v>
      </c>
      <c r="Q5" s="22">
        <v>3</v>
      </c>
    </row>
    <row r="6" spans="1:17" s="24" customFormat="1" ht="33.75" customHeight="1">
      <c r="A6" s="33"/>
      <c r="B6" s="32"/>
      <c r="C6" s="32"/>
      <c r="D6" s="22" t="s">
        <v>12</v>
      </c>
      <c r="E6" s="22" t="s">
        <v>0</v>
      </c>
      <c r="F6" s="28">
        <v>1997.05</v>
      </c>
      <c r="G6" s="22" t="s">
        <v>23</v>
      </c>
      <c r="H6" s="26">
        <v>2018.06</v>
      </c>
      <c r="I6" s="27" t="s">
        <v>25</v>
      </c>
      <c r="J6" s="22">
        <v>78</v>
      </c>
      <c r="K6" s="30">
        <f t="shared" si="0"/>
        <v>23.4</v>
      </c>
      <c r="L6" s="22">
        <v>96.5</v>
      </c>
      <c r="M6" s="22">
        <f t="shared" si="1"/>
        <v>28.95</v>
      </c>
      <c r="N6" s="22">
        <v>84</v>
      </c>
      <c r="O6" s="22">
        <f t="shared" si="2"/>
        <v>33.6</v>
      </c>
      <c r="P6" s="30">
        <f t="shared" si="3"/>
        <v>85.949999999999989</v>
      </c>
      <c r="Q6" s="22">
        <v>4</v>
      </c>
    </row>
    <row r="7" spans="1:17" s="24" customFormat="1" ht="33.75" customHeight="1">
      <c r="A7" s="33"/>
      <c r="B7" s="32"/>
      <c r="C7" s="32"/>
      <c r="D7" s="22" t="s">
        <v>13</v>
      </c>
      <c r="E7" s="22" t="s">
        <v>0</v>
      </c>
      <c r="F7" s="28">
        <v>1998.03</v>
      </c>
      <c r="G7" s="22" t="s">
        <v>23</v>
      </c>
      <c r="H7" s="26">
        <v>2019.06</v>
      </c>
      <c r="I7" s="27" t="s">
        <v>25</v>
      </c>
      <c r="J7" s="22">
        <v>80</v>
      </c>
      <c r="K7" s="30">
        <f t="shared" si="0"/>
        <v>24</v>
      </c>
      <c r="L7" s="22">
        <v>95.4</v>
      </c>
      <c r="M7" s="22">
        <f t="shared" si="1"/>
        <v>28.62</v>
      </c>
      <c r="N7" s="22">
        <v>82.6</v>
      </c>
      <c r="O7" s="22">
        <f t="shared" si="2"/>
        <v>33.04</v>
      </c>
      <c r="P7" s="30">
        <f t="shared" si="3"/>
        <v>85.66</v>
      </c>
      <c r="Q7" s="22">
        <v>5</v>
      </c>
    </row>
    <row r="8" spans="1:17" s="24" customFormat="1" ht="33.75" customHeight="1">
      <c r="A8" s="33"/>
      <c r="B8" s="32"/>
      <c r="C8" s="32"/>
      <c r="D8" s="22" t="s">
        <v>16</v>
      </c>
      <c r="E8" s="22" t="s">
        <v>0</v>
      </c>
      <c r="F8" s="28">
        <v>1999.02</v>
      </c>
      <c r="G8" s="22" t="s">
        <v>23</v>
      </c>
      <c r="H8" s="26">
        <v>2019.06</v>
      </c>
      <c r="I8" s="27" t="s">
        <v>25</v>
      </c>
      <c r="J8" s="22">
        <v>75</v>
      </c>
      <c r="K8" s="30">
        <f t="shared" si="0"/>
        <v>22.5</v>
      </c>
      <c r="L8" s="22">
        <v>98</v>
      </c>
      <c r="M8" s="22">
        <f t="shared" si="1"/>
        <v>29.4</v>
      </c>
      <c r="N8" s="22">
        <v>84.4</v>
      </c>
      <c r="O8" s="22">
        <f t="shared" si="2"/>
        <v>33.760000000000005</v>
      </c>
      <c r="P8" s="30">
        <f t="shared" si="3"/>
        <v>85.66</v>
      </c>
      <c r="Q8" s="22">
        <v>6</v>
      </c>
    </row>
    <row r="9" spans="1:17" s="24" customFormat="1" ht="33.75" customHeight="1">
      <c r="A9" s="33"/>
      <c r="B9" s="32"/>
      <c r="C9" s="32"/>
      <c r="D9" s="22" t="s">
        <v>17</v>
      </c>
      <c r="E9" s="22" t="s">
        <v>0</v>
      </c>
      <c r="F9" s="28">
        <v>1998.12</v>
      </c>
      <c r="G9" s="22" t="s">
        <v>23</v>
      </c>
      <c r="H9" s="26">
        <v>2018.06</v>
      </c>
      <c r="I9" s="27" t="s">
        <v>25</v>
      </c>
      <c r="J9" s="22">
        <v>71</v>
      </c>
      <c r="K9" s="30">
        <f t="shared" si="0"/>
        <v>21.3</v>
      </c>
      <c r="L9" s="22">
        <v>98.2</v>
      </c>
      <c r="M9" s="22">
        <f t="shared" si="1"/>
        <v>29.46</v>
      </c>
      <c r="N9" s="22">
        <v>86.6</v>
      </c>
      <c r="O9" s="22">
        <f t="shared" si="2"/>
        <v>34.64</v>
      </c>
      <c r="P9" s="30">
        <f t="shared" si="3"/>
        <v>85.4</v>
      </c>
      <c r="Q9" s="22">
        <v>7</v>
      </c>
    </row>
    <row r="10" spans="1:17" s="4" customFormat="1" ht="33.75" customHeight="1">
      <c r="A10" s="33"/>
      <c r="B10" s="32"/>
      <c r="C10" s="32"/>
      <c r="D10" s="22" t="s">
        <v>19</v>
      </c>
      <c r="E10" s="8" t="s">
        <v>0</v>
      </c>
      <c r="F10" s="7">
        <v>1997.11</v>
      </c>
      <c r="G10" s="8" t="s">
        <v>23</v>
      </c>
      <c r="H10" s="10">
        <v>2019.06</v>
      </c>
      <c r="I10" s="11" t="s">
        <v>25</v>
      </c>
      <c r="J10" s="8">
        <v>72</v>
      </c>
      <c r="K10" s="29">
        <f t="shared" si="0"/>
        <v>21.599999999999998</v>
      </c>
      <c r="L10" s="8">
        <v>98</v>
      </c>
      <c r="M10" s="8">
        <f t="shared" si="1"/>
        <v>29.4</v>
      </c>
      <c r="N10" s="8">
        <v>83.2</v>
      </c>
      <c r="O10" s="8">
        <f t="shared" si="2"/>
        <v>33.28</v>
      </c>
      <c r="P10" s="29">
        <f t="shared" si="3"/>
        <v>84.28</v>
      </c>
      <c r="Q10" s="8">
        <v>8</v>
      </c>
    </row>
    <row r="11" spans="1:17" s="4" customFormat="1" ht="33.75" customHeight="1">
      <c r="A11" s="33"/>
      <c r="B11" s="32"/>
      <c r="C11" s="32"/>
      <c r="D11" s="22" t="s">
        <v>10</v>
      </c>
      <c r="E11" s="8" t="s">
        <v>0</v>
      </c>
      <c r="F11" s="7">
        <v>1994.1</v>
      </c>
      <c r="G11" s="8" t="s">
        <v>22</v>
      </c>
      <c r="H11" s="9">
        <v>2016.06</v>
      </c>
      <c r="I11" s="11" t="s">
        <v>25</v>
      </c>
      <c r="J11" s="8">
        <v>67.5</v>
      </c>
      <c r="K11" s="29">
        <f t="shared" si="0"/>
        <v>20.25</v>
      </c>
      <c r="L11" s="8">
        <v>96.5</v>
      </c>
      <c r="M11" s="8">
        <f t="shared" si="1"/>
        <v>28.95</v>
      </c>
      <c r="N11" s="8">
        <v>84.2</v>
      </c>
      <c r="O11" s="8">
        <f t="shared" si="2"/>
        <v>33.68</v>
      </c>
      <c r="P11" s="29">
        <f t="shared" si="3"/>
        <v>82.88</v>
      </c>
      <c r="Q11" s="8">
        <v>9</v>
      </c>
    </row>
    <row r="12" spans="1:17" s="4" customFormat="1" ht="33.75" customHeight="1">
      <c r="A12" s="33"/>
      <c r="B12" s="32"/>
      <c r="C12" s="32"/>
      <c r="D12" s="22" t="s">
        <v>20</v>
      </c>
      <c r="E12" s="8" t="s">
        <v>0</v>
      </c>
      <c r="F12" s="7">
        <v>1998.12</v>
      </c>
      <c r="G12" s="8" t="s">
        <v>23</v>
      </c>
      <c r="H12" s="10">
        <v>2019.07</v>
      </c>
      <c r="I12" s="11" t="s">
        <v>25</v>
      </c>
      <c r="J12" s="8">
        <v>70</v>
      </c>
      <c r="K12" s="29">
        <f t="shared" si="0"/>
        <v>21</v>
      </c>
      <c r="L12" s="8">
        <v>97.4</v>
      </c>
      <c r="M12" s="8">
        <f t="shared" si="1"/>
        <v>29.22</v>
      </c>
      <c r="N12" s="8">
        <v>78</v>
      </c>
      <c r="O12" s="8">
        <f t="shared" si="2"/>
        <v>31.200000000000003</v>
      </c>
      <c r="P12" s="29">
        <f t="shared" si="3"/>
        <v>81.42</v>
      </c>
      <c r="Q12" s="8">
        <v>10</v>
      </c>
    </row>
    <row r="13" spans="1:17" s="4" customFormat="1" ht="33.75" customHeight="1">
      <c r="A13" s="33"/>
      <c r="B13" s="32"/>
      <c r="C13" s="32"/>
      <c r="D13" s="22" t="s">
        <v>11</v>
      </c>
      <c r="E13" s="8" t="s">
        <v>0</v>
      </c>
      <c r="F13" s="7">
        <v>1992.03</v>
      </c>
      <c r="G13" s="8" t="s">
        <v>22</v>
      </c>
      <c r="H13" s="10">
        <v>2013.06</v>
      </c>
      <c r="I13" s="11" t="s">
        <v>25</v>
      </c>
      <c r="J13" s="8">
        <v>71</v>
      </c>
      <c r="K13" s="29">
        <f t="shared" si="0"/>
        <v>21.3</v>
      </c>
      <c r="L13" s="8">
        <v>92.8</v>
      </c>
      <c r="M13" s="8">
        <f t="shared" si="1"/>
        <v>27.84</v>
      </c>
      <c r="N13" s="8">
        <v>78</v>
      </c>
      <c r="O13" s="8">
        <f t="shared" si="2"/>
        <v>31.200000000000003</v>
      </c>
      <c r="P13" s="29">
        <f t="shared" si="3"/>
        <v>80.34</v>
      </c>
      <c r="Q13" s="8">
        <v>11</v>
      </c>
    </row>
    <row r="14" spans="1:17" s="4" customFormat="1" ht="33.75" customHeight="1">
      <c r="A14" s="33"/>
      <c r="B14" s="32"/>
      <c r="C14" s="32"/>
      <c r="D14" s="22" t="s">
        <v>14</v>
      </c>
      <c r="E14" s="8" t="s">
        <v>0</v>
      </c>
      <c r="F14" s="7">
        <v>1998.12</v>
      </c>
      <c r="G14" s="8" t="s">
        <v>23</v>
      </c>
      <c r="H14" s="10">
        <v>2019.06</v>
      </c>
      <c r="I14" s="11" t="s">
        <v>25</v>
      </c>
      <c r="J14" s="8">
        <v>66.5</v>
      </c>
      <c r="K14" s="29">
        <f t="shared" si="0"/>
        <v>19.95</v>
      </c>
      <c r="L14" s="8">
        <v>94</v>
      </c>
      <c r="M14" s="8">
        <f t="shared" si="1"/>
        <v>28.2</v>
      </c>
      <c r="N14" s="8">
        <v>79.8</v>
      </c>
      <c r="O14" s="8">
        <f t="shared" si="2"/>
        <v>31.92</v>
      </c>
      <c r="P14" s="29">
        <f t="shared" si="3"/>
        <v>80.069999999999993</v>
      </c>
      <c r="Q14" s="8">
        <v>12</v>
      </c>
    </row>
    <row r="15" spans="1:17" s="4" customFormat="1" ht="33.75" customHeight="1">
      <c r="A15" s="32" t="s">
        <v>56</v>
      </c>
      <c r="B15" s="32"/>
      <c r="C15" s="32"/>
      <c r="D15" s="22" t="s">
        <v>15</v>
      </c>
      <c r="E15" s="8" t="s">
        <v>0</v>
      </c>
      <c r="F15" s="7">
        <v>1996.08</v>
      </c>
      <c r="G15" s="8" t="s">
        <v>23</v>
      </c>
      <c r="H15" s="10">
        <v>2017.06</v>
      </c>
      <c r="I15" s="11" t="s">
        <v>25</v>
      </c>
      <c r="J15" s="8">
        <v>65.5</v>
      </c>
      <c r="K15" s="29">
        <f t="shared" si="0"/>
        <v>19.649999999999999</v>
      </c>
      <c r="L15" s="8">
        <v>93</v>
      </c>
      <c r="M15" s="8">
        <f t="shared" si="1"/>
        <v>27.9</v>
      </c>
      <c r="N15" s="8">
        <v>80.8</v>
      </c>
      <c r="O15" s="8">
        <f t="shared" si="2"/>
        <v>32.32</v>
      </c>
      <c r="P15" s="29">
        <f t="shared" si="3"/>
        <v>79.87</v>
      </c>
      <c r="Q15" s="8">
        <v>13</v>
      </c>
    </row>
    <row r="16" spans="1:17" s="4" customFormat="1" ht="33.75" customHeight="1">
      <c r="A16" s="32"/>
      <c r="B16" s="32"/>
      <c r="C16" s="32"/>
      <c r="D16" s="22" t="s">
        <v>9</v>
      </c>
      <c r="E16" s="8" t="s">
        <v>0</v>
      </c>
      <c r="F16" s="7">
        <v>1993.1</v>
      </c>
      <c r="G16" s="8" t="s">
        <v>23</v>
      </c>
      <c r="H16" s="10">
        <v>2015.06</v>
      </c>
      <c r="I16" s="9" t="s">
        <v>24</v>
      </c>
      <c r="J16" s="8">
        <v>80</v>
      </c>
      <c r="K16" s="29">
        <f t="shared" si="0"/>
        <v>24</v>
      </c>
      <c r="L16" s="8">
        <v>80</v>
      </c>
      <c r="M16" s="8">
        <f t="shared" si="1"/>
        <v>24</v>
      </c>
      <c r="N16" s="8">
        <v>79.400000000000006</v>
      </c>
      <c r="O16" s="8">
        <f t="shared" si="2"/>
        <v>31.760000000000005</v>
      </c>
      <c r="P16" s="29">
        <f t="shared" si="3"/>
        <v>79.760000000000005</v>
      </c>
      <c r="Q16" s="8">
        <v>14</v>
      </c>
    </row>
    <row r="17" spans="1:17" s="24" customFormat="1" ht="33.75" customHeight="1">
      <c r="A17" s="32"/>
      <c r="B17" s="32" t="s">
        <v>58</v>
      </c>
      <c r="C17" s="32">
        <v>3</v>
      </c>
      <c r="D17" s="14" t="s">
        <v>33</v>
      </c>
      <c r="E17" s="14" t="s">
        <v>0</v>
      </c>
      <c r="F17" s="18">
        <v>1997.06</v>
      </c>
      <c r="G17" s="16" t="s">
        <v>22</v>
      </c>
      <c r="H17" s="16">
        <v>2018.06</v>
      </c>
      <c r="I17" s="25"/>
      <c r="J17" s="19">
        <v>96</v>
      </c>
      <c r="K17" s="30">
        <f t="shared" ref="K17:K22" si="4">J17*0.3</f>
        <v>28.799999999999997</v>
      </c>
      <c r="L17" s="19">
        <v>90.8</v>
      </c>
      <c r="M17" s="22">
        <f t="shared" ref="M17:M22" si="5">L17*0.3</f>
        <v>27.24</v>
      </c>
      <c r="N17" s="19">
        <v>84.6</v>
      </c>
      <c r="O17" s="22">
        <f t="shared" ref="O17:O21" si="6">N17*0.4</f>
        <v>33.839999999999996</v>
      </c>
      <c r="P17" s="30">
        <f t="shared" ref="P17:P22" si="7">K17+M17+O17</f>
        <v>89.88</v>
      </c>
      <c r="Q17" s="19">
        <v>1</v>
      </c>
    </row>
    <row r="18" spans="1:17" s="24" customFormat="1" ht="33.75" customHeight="1">
      <c r="A18" s="32"/>
      <c r="B18" s="32"/>
      <c r="C18" s="32"/>
      <c r="D18" s="14" t="s">
        <v>35</v>
      </c>
      <c r="E18" s="14" t="s">
        <v>1</v>
      </c>
      <c r="F18" s="18">
        <v>1995.08</v>
      </c>
      <c r="G18" s="16" t="s">
        <v>23</v>
      </c>
      <c r="H18" s="16">
        <v>2017.06</v>
      </c>
      <c r="I18" s="25"/>
      <c r="J18" s="19">
        <v>67</v>
      </c>
      <c r="K18" s="30">
        <f t="shared" si="4"/>
        <v>20.099999999999998</v>
      </c>
      <c r="L18" s="19">
        <v>86.4</v>
      </c>
      <c r="M18" s="22">
        <f t="shared" si="5"/>
        <v>25.92</v>
      </c>
      <c r="N18" s="19">
        <v>80.599999999999994</v>
      </c>
      <c r="O18" s="22">
        <f t="shared" si="6"/>
        <v>32.24</v>
      </c>
      <c r="P18" s="30">
        <f t="shared" si="7"/>
        <v>78.259999999999991</v>
      </c>
      <c r="Q18" s="19">
        <v>2</v>
      </c>
    </row>
    <row r="19" spans="1:17" s="24" customFormat="1" ht="33.75" customHeight="1">
      <c r="A19" s="32"/>
      <c r="B19" s="32"/>
      <c r="C19" s="32"/>
      <c r="D19" s="19" t="s">
        <v>36</v>
      </c>
      <c r="E19" s="15" t="s">
        <v>1</v>
      </c>
      <c r="F19" s="15">
        <v>1999.06</v>
      </c>
      <c r="G19" s="16" t="s">
        <v>23</v>
      </c>
      <c r="H19" s="16">
        <v>2020.06</v>
      </c>
      <c r="I19" s="25"/>
      <c r="J19" s="19">
        <v>62</v>
      </c>
      <c r="K19" s="30">
        <f t="shared" si="4"/>
        <v>18.599999999999998</v>
      </c>
      <c r="L19" s="19">
        <v>84.4</v>
      </c>
      <c r="M19" s="22">
        <f t="shared" si="5"/>
        <v>25.32</v>
      </c>
      <c r="N19" s="19">
        <v>85</v>
      </c>
      <c r="O19" s="22">
        <f t="shared" si="6"/>
        <v>34</v>
      </c>
      <c r="P19" s="30">
        <f t="shared" si="7"/>
        <v>77.92</v>
      </c>
      <c r="Q19" s="19">
        <v>3</v>
      </c>
    </row>
    <row r="20" spans="1:17" s="4" customFormat="1" ht="33.75" customHeight="1">
      <c r="A20" s="32"/>
      <c r="B20" s="32"/>
      <c r="C20" s="32"/>
      <c r="D20" s="14" t="s">
        <v>31</v>
      </c>
      <c r="E20" s="14" t="s">
        <v>0</v>
      </c>
      <c r="F20" s="18">
        <v>1998.04</v>
      </c>
      <c r="G20" s="16" t="s">
        <v>37</v>
      </c>
      <c r="H20" s="16">
        <v>2020.06</v>
      </c>
      <c r="I20" s="25"/>
      <c r="J20" s="19">
        <v>61.5</v>
      </c>
      <c r="K20" s="29">
        <f t="shared" si="4"/>
        <v>18.45</v>
      </c>
      <c r="L20" s="19">
        <v>80</v>
      </c>
      <c r="M20" s="8">
        <f t="shared" si="5"/>
        <v>24</v>
      </c>
      <c r="N20" s="19">
        <v>85.4</v>
      </c>
      <c r="O20" s="8">
        <f t="shared" si="6"/>
        <v>34.160000000000004</v>
      </c>
      <c r="P20" s="29">
        <f t="shared" si="7"/>
        <v>76.610000000000014</v>
      </c>
      <c r="Q20" s="19">
        <v>4</v>
      </c>
    </row>
    <row r="21" spans="1:17" s="4" customFormat="1" ht="33.75" customHeight="1">
      <c r="A21" s="32"/>
      <c r="B21" s="32"/>
      <c r="C21" s="32"/>
      <c r="D21" s="14" t="s">
        <v>34</v>
      </c>
      <c r="E21" s="14" t="s">
        <v>1</v>
      </c>
      <c r="F21" s="18">
        <v>1998.12</v>
      </c>
      <c r="G21" s="16" t="s">
        <v>23</v>
      </c>
      <c r="H21" s="16">
        <v>2019.06</v>
      </c>
      <c r="I21" s="25"/>
      <c r="J21" s="19">
        <v>71</v>
      </c>
      <c r="K21" s="29">
        <f t="shared" si="4"/>
        <v>21.3</v>
      </c>
      <c r="L21" s="19">
        <v>69.2</v>
      </c>
      <c r="M21" s="8">
        <f t="shared" si="5"/>
        <v>20.76</v>
      </c>
      <c r="N21" s="19">
        <v>80.599999999999994</v>
      </c>
      <c r="O21" s="8">
        <f t="shared" si="6"/>
        <v>32.24</v>
      </c>
      <c r="P21" s="29">
        <f t="shared" si="7"/>
        <v>74.300000000000011</v>
      </c>
      <c r="Q21" s="19">
        <v>5</v>
      </c>
    </row>
    <row r="22" spans="1:17" s="4" customFormat="1" ht="33.75" customHeight="1">
      <c r="A22" s="32"/>
      <c r="B22" s="32"/>
      <c r="C22" s="32"/>
      <c r="D22" s="14" t="s">
        <v>32</v>
      </c>
      <c r="E22" s="17" t="s">
        <v>0</v>
      </c>
      <c r="F22" s="20">
        <v>1997.1</v>
      </c>
      <c r="G22" s="17" t="s">
        <v>37</v>
      </c>
      <c r="H22" s="14">
        <v>2020.06</v>
      </c>
      <c r="I22" s="25"/>
      <c r="J22" s="19">
        <v>75</v>
      </c>
      <c r="K22" s="29">
        <f t="shared" si="4"/>
        <v>22.5</v>
      </c>
      <c r="L22" s="19">
        <v>66.8</v>
      </c>
      <c r="M22" s="8">
        <f t="shared" si="5"/>
        <v>20.04</v>
      </c>
      <c r="N22" s="19" t="s">
        <v>59</v>
      </c>
      <c r="O22" s="8">
        <v>0</v>
      </c>
      <c r="P22" s="29">
        <f t="shared" si="7"/>
        <v>42.54</v>
      </c>
      <c r="Q22" s="19">
        <v>6</v>
      </c>
    </row>
    <row r="23" spans="1:17" s="4" customFormat="1" ht="43.5" customHeight="1">
      <c r="A23" s="32"/>
      <c r="B23" s="14" t="s">
        <v>38</v>
      </c>
      <c r="C23" s="16">
        <v>1</v>
      </c>
      <c r="D23" s="17" t="s">
        <v>39</v>
      </c>
      <c r="E23" s="8" t="s">
        <v>1</v>
      </c>
      <c r="F23" s="18">
        <v>1974.05</v>
      </c>
      <c r="G23" s="16" t="s">
        <v>40</v>
      </c>
      <c r="H23" s="15">
        <v>2009.01</v>
      </c>
      <c r="I23" s="15" t="s">
        <v>41</v>
      </c>
      <c r="J23" s="19">
        <v>72</v>
      </c>
      <c r="K23" s="29">
        <f>J23*0.3</f>
        <v>21.599999999999998</v>
      </c>
      <c r="L23" s="19">
        <v>84</v>
      </c>
      <c r="M23" s="8">
        <f t="shared" ref="M23:M25" si="8">L23*0.3</f>
        <v>25.2</v>
      </c>
      <c r="N23" s="19">
        <v>87</v>
      </c>
      <c r="O23" s="8">
        <f t="shared" ref="O23:O25" si="9">N23*0.4</f>
        <v>34.800000000000004</v>
      </c>
      <c r="P23" s="29">
        <f t="shared" ref="P23:P25" si="10">K23+M23+O23</f>
        <v>81.599999999999994</v>
      </c>
      <c r="Q23" s="19">
        <v>1</v>
      </c>
    </row>
    <row r="24" spans="1:17" s="4" customFormat="1" ht="43.5" customHeight="1">
      <c r="A24" s="32"/>
      <c r="B24" s="14" t="s">
        <v>43</v>
      </c>
      <c r="C24" s="14">
        <v>1</v>
      </c>
      <c r="D24" s="14" t="s">
        <v>44</v>
      </c>
      <c r="E24" s="16" t="s">
        <v>0</v>
      </c>
      <c r="F24" s="18">
        <v>1990.08</v>
      </c>
      <c r="G24" s="16" t="s">
        <v>45</v>
      </c>
      <c r="H24" s="15">
        <v>2016.06</v>
      </c>
      <c r="I24" s="15" t="s">
        <v>46</v>
      </c>
      <c r="J24" s="19">
        <v>73</v>
      </c>
      <c r="K24" s="29">
        <f t="shared" ref="K24:K25" si="11">J24*0.3</f>
        <v>21.9</v>
      </c>
      <c r="L24" s="19">
        <v>88</v>
      </c>
      <c r="M24" s="8">
        <f t="shared" si="8"/>
        <v>26.4</v>
      </c>
      <c r="N24" s="19">
        <v>87</v>
      </c>
      <c r="O24" s="8">
        <f t="shared" si="9"/>
        <v>34.800000000000004</v>
      </c>
      <c r="P24" s="29">
        <f t="shared" si="10"/>
        <v>83.1</v>
      </c>
      <c r="Q24" s="19">
        <v>1</v>
      </c>
    </row>
    <row r="25" spans="1:17" s="4" customFormat="1" ht="43.5" customHeight="1">
      <c r="A25" s="32"/>
      <c r="B25" s="14" t="s">
        <v>47</v>
      </c>
      <c r="C25" s="14">
        <v>1</v>
      </c>
      <c r="D25" s="14" t="s">
        <v>48</v>
      </c>
      <c r="E25" s="16" t="s">
        <v>0</v>
      </c>
      <c r="F25" s="18">
        <v>1989.12</v>
      </c>
      <c r="G25" s="16" t="s">
        <v>42</v>
      </c>
      <c r="H25" s="15">
        <v>2013.07</v>
      </c>
      <c r="I25" s="15" t="s">
        <v>54</v>
      </c>
      <c r="J25" s="19">
        <v>63</v>
      </c>
      <c r="K25" s="29">
        <f t="shared" si="11"/>
        <v>18.899999999999999</v>
      </c>
      <c r="L25" s="19">
        <v>89</v>
      </c>
      <c r="M25" s="8">
        <f t="shared" si="8"/>
        <v>26.7</v>
      </c>
      <c r="N25" s="19">
        <v>79</v>
      </c>
      <c r="O25" s="8">
        <f t="shared" si="9"/>
        <v>31.6</v>
      </c>
      <c r="P25" s="29">
        <f t="shared" si="10"/>
        <v>77.199999999999989</v>
      </c>
      <c r="Q25" s="19">
        <v>1</v>
      </c>
    </row>
  </sheetData>
  <sortState ref="D18:U23">
    <sortCondition descending="1" ref="P18:P23"/>
  </sortState>
  <mergeCells count="7">
    <mergeCell ref="A1:Q1"/>
    <mergeCell ref="B3:B16"/>
    <mergeCell ref="C3:C16"/>
    <mergeCell ref="B17:B22"/>
    <mergeCell ref="C17:C22"/>
    <mergeCell ref="A15:A25"/>
    <mergeCell ref="A3:A14"/>
  </mergeCells>
  <phoneticPr fontId="1" type="noConversion"/>
  <pageMargins left="0.31496062992125984" right="0.35433070866141736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</vt:lpstr>
      <vt:lpstr>Sheet2</vt:lpstr>
      <vt:lpstr>Sheet3</vt:lpstr>
      <vt:lpstr>'Sheet1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2020-09-01T02:21:27Z</cp:lastPrinted>
  <dcterms:created xsi:type="dcterms:W3CDTF">2019-06-12T01:11:05Z</dcterms:created>
  <dcterms:modified xsi:type="dcterms:W3CDTF">2020-09-01T02:54:53Z</dcterms:modified>
</cp:coreProperties>
</file>